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DEC 2015" sheetId="1" r:id="rId1"/>
  </sheets>
  <definedNames>
    <definedName name="_xlnm.Print_Area" localSheetId="0">'DEC 2015'!$A$1:$H$36</definedName>
  </definedNames>
  <calcPr fullCalcOnLoad="1"/>
</workbook>
</file>

<file path=xl/sharedStrings.xml><?xml version="1.0" encoding="utf-8"?>
<sst xmlns="http://schemas.openxmlformats.org/spreadsheetml/2006/main" count="108" uniqueCount="92">
  <si>
    <t xml:space="preserve">Particulars </t>
  </si>
  <si>
    <t>3 months ended</t>
  </si>
  <si>
    <t>Corresponding 3 months ended in the previous year</t>
  </si>
  <si>
    <t>(2)</t>
  </si>
  <si>
    <t xml:space="preserve"> Unaudited</t>
  </si>
  <si>
    <t>Unaudited</t>
  </si>
  <si>
    <t>1. (a) Net Sales/Income from Operations</t>
  </si>
  <si>
    <t xml:space="preserve">Total </t>
  </si>
  <si>
    <t xml:space="preserve">2. Expenditure </t>
  </si>
  <si>
    <t xml:space="preserve">a. Increase/decrease in stock in trade and work in progress </t>
  </si>
  <si>
    <t xml:space="preserve">c. Purchase of traded goods </t>
  </si>
  <si>
    <t xml:space="preserve">d. Employees cost </t>
  </si>
  <si>
    <t xml:space="preserve">e. Depreciation </t>
  </si>
  <si>
    <t>4. Other Income</t>
  </si>
  <si>
    <t>8. Exceptional items</t>
  </si>
  <si>
    <t>9. Profit (+)/ Loss (-) from Ordinary Activities before tax (7+8)</t>
  </si>
  <si>
    <t>10. Tax expense</t>
  </si>
  <si>
    <t xml:space="preserve">     (ii) Prior Period Item</t>
  </si>
  <si>
    <t>13. Net Profit(+)/ Loss(-) for the period (11-12)</t>
  </si>
  <si>
    <t>- No. of shares</t>
  </si>
  <si>
    <t>- Percentage of shareholding</t>
  </si>
  <si>
    <t>Shareholding **</t>
  </si>
  <si>
    <t>a) Pledged/Encumbered</t>
  </si>
  <si>
    <t>- Number of shares</t>
  </si>
  <si>
    <t xml:space="preserve"> - Percentage of shares (as a % of the total shareholding of promoter and promoter group)</t>
  </si>
  <si>
    <t xml:space="preserve"> - Percentage of shares (as a% of the total share capital of the company)</t>
  </si>
  <si>
    <t>b) Non-encumbered</t>
  </si>
  <si>
    <t xml:space="preserve"> -Number of Shares</t>
  </si>
  <si>
    <t xml:space="preserve"> -Percentage of shares (as a% of the total shareholding of promoter and promoter group</t>
  </si>
  <si>
    <t xml:space="preserve"> -Percentage of shares as a % of the total share capital of the company</t>
  </si>
  <si>
    <t>By Order of the board</t>
  </si>
  <si>
    <t>g. Advertising</t>
  </si>
  <si>
    <t>2. Previous figures have been regrouped /reclassified whereever necessary to facilitate comparison.</t>
  </si>
  <si>
    <t>Year to date figures for current period ended</t>
  </si>
  <si>
    <t>i. Subscription &amp; Membership Fees</t>
  </si>
  <si>
    <t>j. Printing &amp; Stationery</t>
  </si>
  <si>
    <t>Previous 3 Months ended</t>
  </si>
  <si>
    <t>(1)</t>
  </si>
  <si>
    <t>(3)</t>
  </si>
  <si>
    <t>(4)</t>
  </si>
  <si>
    <t>Previous accounting year ended (12 months)</t>
  </si>
  <si>
    <t>(b) Other Operating Income</t>
  </si>
  <si>
    <t>3. Profit / (Loss) from Operations before Other Income, finance costs and Exceptional Items (1-2)</t>
  </si>
  <si>
    <t>5. Profit/ (Loss) from ordinary activities before finance costs and Exceptional Items (3+4)</t>
  </si>
  <si>
    <t>Finance Costs</t>
  </si>
  <si>
    <t>7. Profit/ (Loss) from ordinary activities after finance costs but before Exceptional Items (5-6)</t>
  </si>
  <si>
    <t>11. Net Profit (+)/ Loss (-) from
Ordinary Activities after tax (9-10)</t>
  </si>
  <si>
    <t>12.(i)Extraordinary Item (net of tax expense Rs. ________)</t>
  </si>
  <si>
    <t>14. Share of profit / (loss) of associates</t>
  </si>
  <si>
    <t>15. Minority Interest</t>
  </si>
  <si>
    <t>16. Net profit / (loss) after taxes, minority interest and share of profit /(loss) of associates (13+14+15)</t>
  </si>
  <si>
    <t>17. Paid-up equity share capital (Face Value of the share shall be indicated (Rs. 10)</t>
  </si>
  <si>
    <t>18. Reserve excluding Revaluation Reserves as per balance sheet of previous accounting year</t>
  </si>
  <si>
    <t>19(i). Earnings Per Share (EPS) before extraordinary items (of Rs. ___/- each)(not annualized)</t>
  </si>
  <si>
    <t xml:space="preserve">a) Basic </t>
  </si>
  <si>
    <t>b)  Diluted</t>
  </si>
  <si>
    <t>19(ii). Earnings per share (EPS) after extraordinary items (of Rs. __/- each) (not annualized)</t>
  </si>
  <si>
    <t>b) Diluted</t>
  </si>
  <si>
    <t>A. Particulars of Shareholding</t>
  </si>
  <si>
    <t>1. Public Shareholding</t>
  </si>
  <si>
    <t>2. Promoters and promoter group</t>
  </si>
  <si>
    <t>B. Investor Complaints</t>
  </si>
  <si>
    <t>Pending at the beginning of the quarter</t>
  </si>
  <si>
    <t>Received during the quarter</t>
  </si>
  <si>
    <t>Disposed of during the quarter</t>
  </si>
  <si>
    <t>Remaining unresolved at the end of the quarter</t>
  </si>
  <si>
    <t xml:space="preserve">j. Bad debts written off </t>
  </si>
  <si>
    <t>Audited</t>
  </si>
  <si>
    <t xml:space="preserve">k. Postal Charges </t>
  </si>
  <si>
    <t>f. Legal , Professional &amp; Statutory Fees</t>
  </si>
  <si>
    <t>l. Stock Exchanges Fee</t>
  </si>
  <si>
    <t>m. Other expenditure (Any item exceeding 10% of the total expenditure to be shown separately)</t>
  </si>
  <si>
    <t>Year to date figures for previous period ended</t>
  </si>
  <si>
    <t>(5)</t>
  </si>
  <si>
    <t>h. Conveyance &amp; Travelling ( inc. Transportation)</t>
  </si>
  <si>
    <t>Nil</t>
  </si>
  <si>
    <t>NA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</si>
  <si>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</si>
  <si>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31/12/2015</t>
  </si>
  <si>
    <t>(31/12/2015)</t>
  </si>
  <si>
    <t>31/12/2016</t>
  </si>
  <si>
    <t xml:space="preserve">                Statement of Unaudited Financial Results For the Quarter Ended 31st December, 2016    (in Rs. In Lacs )</t>
  </si>
  <si>
    <t>(31/03/2016)</t>
  </si>
  <si>
    <t>30/09/2016</t>
  </si>
  <si>
    <t>b. Cultivation Expenses</t>
  </si>
  <si>
    <t>(30/09/2015)</t>
  </si>
  <si>
    <t>OCTAVIUS PLANTATIONS  LIMITED</t>
  </si>
  <si>
    <t>For OCTAVIUS PLANTATIONS LIMITED</t>
  </si>
  <si>
    <t>RAJ KUMAR JAIN</t>
  </si>
  <si>
    <t>Date : 11.01.2017</t>
  </si>
  <si>
    <r>
      <t>Notes: 1. The aforesaid results were taken on record by the Board of Directors in the Board Meeting held on</t>
    </r>
    <r>
      <rPr>
        <sz val="11"/>
        <rFont val="Calibri"/>
        <family val="2"/>
      </rPr>
      <t xml:space="preserve"> 11.01.2017</t>
    </r>
  </si>
  <si>
    <t>DIRECTOR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</si>
</sst>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0000"/>
    <numFmt numFmtId="166" formatCode="0.000000000"/>
    <numFmt numFmtId="167" formatCode="_(* #,##0.000_);_(* \(#,##0.000\);_(* &quot;-&quot;??_);_(@_)"/>
    <numFmt numFmtId="168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43" fontId="0" fillId="0" borderId="10" xfId="42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10" fontId="0" fillId="0" borderId="10" xfId="42" applyNumberFormat="1" applyFont="1" applyFill="1" applyBorder="1" applyAlignment="1">
      <alignment horizontal="right" wrapText="1"/>
    </xf>
    <xf numFmtId="43" fontId="0" fillId="0" borderId="11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43" fontId="0" fillId="0" borderId="11" xfId="0" applyNumberFormat="1" applyFill="1" applyBorder="1" applyAlignment="1">
      <alignment horizontal="center"/>
    </xf>
    <xf numFmtId="43" fontId="0" fillId="0" borderId="10" xfId="42" applyFont="1" applyFill="1" applyBorder="1" applyAlignment="1">
      <alignment horizontal="right"/>
    </xf>
    <xf numFmtId="43" fontId="36" fillId="0" borderId="10" xfId="42" applyFont="1" applyFill="1" applyBorder="1" applyAlignment="1">
      <alignment/>
    </xf>
    <xf numFmtId="43" fontId="0" fillId="0" borderId="10" xfId="42" applyFont="1" applyFill="1" applyBorder="1" applyAlignment="1">
      <alignment vertical="top" wrapText="1"/>
    </xf>
    <xf numFmtId="43" fontId="0" fillId="0" borderId="12" xfId="42" applyFont="1" applyFill="1" applyBorder="1" applyAlignment="1">
      <alignment horizontal="right" wrapText="1"/>
    </xf>
    <xf numFmtId="39" fontId="2" fillId="0" borderId="13" xfId="0" applyNumberFormat="1" applyFont="1" applyFill="1" applyBorder="1" applyAlignment="1">
      <alignment horizontal="left" vertical="top" wrapText="1"/>
    </xf>
    <xf numFmtId="39" fontId="2" fillId="0" borderId="13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36" fillId="0" borderId="10" xfId="42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49" fontId="20" fillId="0" borderId="10" xfId="42" applyNumberFormat="1" applyFont="1" applyFill="1" applyBorder="1" applyAlignment="1">
      <alignment horizontal="center" vertical="top" wrapText="1"/>
    </xf>
    <xf numFmtId="49" fontId="36" fillId="0" borderId="10" xfId="42" applyNumberFormat="1" applyFont="1" applyFill="1" applyBorder="1" applyAlignment="1">
      <alignment horizontal="center" vertical="top" wrapText="1"/>
    </xf>
    <xf numFmtId="43" fontId="0" fillId="0" borderId="11" xfId="42" applyFont="1" applyFill="1" applyBorder="1" applyAlignment="1">
      <alignment/>
    </xf>
    <xf numFmtId="0" fontId="0" fillId="0" borderId="13" xfId="0" applyFill="1" applyBorder="1" applyAlignment="1">
      <alignment vertical="top" wrapText="1"/>
    </xf>
    <xf numFmtId="0" fontId="36" fillId="0" borderId="13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/>
    </xf>
    <xf numFmtId="43" fontId="0" fillId="0" borderId="1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3" fontId="2" fillId="0" borderId="10" xfId="42" applyFont="1" applyFill="1" applyBorder="1" applyAlignment="1">
      <alignment horizontal="right" wrapText="1"/>
    </xf>
    <xf numFmtId="43" fontId="36" fillId="0" borderId="11" xfId="42" applyFont="1" applyFill="1" applyBorder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0" fontId="36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42" applyNumberFormat="1" applyFont="1" applyFill="1" applyBorder="1" applyAlignment="1">
      <alignment horizontal="right" wrapText="1"/>
    </xf>
    <xf numFmtId="0" fontId="38" fillId="0" borderId="13" xfId="0" applyFont="1" applyFill="1" applyBorder="1" applyAlignment="1">
      <alignment vertical="top" wrapText="1"/>
    </xf>
    <xf numFmtId="0" fontId="0" fillId="0" borderId="10" xfId="42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0" fontId="36" fillId="0" borderId="13" xfId="0" applyFont="1" applyFill="1" applyBorder="1" applyAlignment="1">
      <alignment vertical="top" wrapText="1"/>
    </xf>
    <xf numFmtId="43" fontId="0" fillId="0" borderId="10" xfId="42" applyFont="1" applyFill="1" applyBorder="1" applyAlignment="1">
      <alignment/>
    </xf>
    <xf numFmtId="43" fontId="2" fillId="0" borderId="10" xfId="42" applyFont="1" applyFill="1" applyBorder="1" applyAlignment="1">
      <alignment/>
    </xf>
    <xf numFmtId="0" fontId="0" fillId="33" borderId="10" xfId="42" applyNumberFormat="1" applyFont="1" applyFill="1" applyBorder="1" applyAlignment="1">
      <alignment/>
    </xf>
    <xf numFmtId="49" fontId="36" fillId="33" borderId="10" xfId="42" applyNumberFormat="1" applyFont="1" applyFill="1" applyBorder="1" applyAlignment="1">
      <alignment horizontal="center" vertical="top" wrapText="1"/>
    </xf>
    <xf numFmtId="2" fontId="0" fillId="33" borderId="10" xfId="0" applyNumberFormat="1" applyFill="1" applyBorder="1" applyAlignment="1">
      <alignment/>
    </xf>
    <xf numFmtId="43" fontId="0" fillId="33" borderId="11" xfId="0" applyNumberFormat="1" applyFill="1" applyBorder="1" applyAlignment="1">
      <alignment horizontal="center"/>
    </xf>
    <xf numFmtId="43" fontId="0" fillId="33" borderId="10" xfId="42" applyFont="1" applyFill="1" applyBorder="1" applyAlignment="1">
      <alignment horizontal="right"/>
    </xf>
    <xf numFmtId="43" fontId="36" fillId="33" borderId="10" xfId="42" applyFont="1" applyFill="1" applyBorder="1" applyAlignment="1">
      <alignment/>
    </xf>
    <xf numFmtId="43" fontId="0" fillId="33" borderId="10" xfId="42" applyFont="1" applyFill="1" applyBorder="1" applyAlignment="1">
      <alignment horizontal="right" wrapText="1"/>
    </xf>
    <xf numFmtId="43" fontId="0" fillId="33" borderId="10" xfId="42" applyFont="1" applyFill="1" applyBorder="1" applyAlignment="1">
      <alignment vertical="top" wrapText="1"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0" fontId="0" fillId="33" borderId="0" xfId="0" applyFill="1" applyAlignment="1">
      <alignment/>
    </xf>
    <xf numFmtId="10" fontId="0" fillId="33" borderId="15" xfId="42" applyNumberFormat="1" applyFont="1" applyFill="1" applyBorder="1" applyAlignment="1">
      <alignment horizontal="right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left" vertical="top" wrapText="1"/>
    </xf>
    <xf numFmtId="43" fontId="36" fillId="0" borderId="10" xfId="42" applyFont="1" applyFill="1" applyBorder="1" applyAlignment="1">
      <alignment vertical="top" wrapText="1"/>
    </xf>
    <xf numFmtId="43" fontId="36" fillId="0" borderId="10" xfId="42" applyFont="1" applyFill="1" applyBorder="1" applyAlignment="1">
      <alignment horizontal="center" vertical="top" wrapText="1"/>
    </xf>
    <xf numFmtId="2" fontId="0" fillId="0" borderId="11" xfId="0" applyNumberFormat="1" applyFill="1" applyBorder="1" applyAlignment="1">
      <alignment/>
    </xf>
    <xf numFmtId="43" fontId="2" fillId="0" borderId="11" xfId="42" applyFont="1" applyFill="1" applyBorder="1" applyAlignment="1">
      <alignment horizontal="right" wrapText="1"/>
    </xf>
    <xf numFmtId="43" fontId="2" fillId="0" borderId="10" xfId="0" applyNumberFormat="1" applyFont="1" applyFill="1" applyBorder="1" applyAlignment="1">
      <alignment/>
    </xf>
    <xf numFmtId="43" fontId="0" fillId="0" borderId="0" xfId="42" applyFont="1" applyFill="1" applyAlignment="1">
      <alignment/>
    </xf>
    <xf numFmtId="0" fontId="20" fillId="0" borderId="15" xfId="0" applyFont="1" applyFill="1" applyBorder="1" applyAlignment="1">
      <alignment horizontal="center" vertical="top" wrapText="1"/>
    </xf>
    <xf numFmtId="14" fontId="20" fillId="0" borderId="15" xfId="0" applyNumberFormat="1" applyFont="1" applyFill="1" applyBorder="1" applyAlignment="1">
      <alignment horizontal="center" vertical="center" wrapText="1"/>
    </xf>
    <xf numFmtId="49" fontId="20" fillId="0" borderId="15" xfId="42" applyNumberFormat="1" applyFont="1" applyFill="1" applyBorder="1" applyAlignment="1">
      <alignment horizontal="center" vertical="top" wrapText="1"/>
    </xf>
    <xf numFmtId="43" fontId="0" fillId="0" borderId="15" xfId="42" applyFont="1" applyFill="1" applyBorder="1" applyAlignment="1">
      <alignment horizontal="center"/>
    </xf>
    <xf numFmtId="43" fontId="2" fillId="0" borderId="15" xfId="42" applyFont="1" applyFill="1" applyBorder="1" applyAlignment="1">
      <alignment horizontal="center" wrapText="1"/>
    </xf>
    <xf numFmtId="43" fontId="0" fillId="0" borderId="15" xfId="0" applyNumberFormat="1" applyFill="1" applyBorder="1" applyAlignment="1">
      <alignment horizontal="center"/>
    </xf>
    <xf numFmtId="168" fontId="3" fillId="0" borderId="17" xfId="44" applyNumberFormat="1" applyFont="1" applyFill="1" applyBorder="1" applyAlignment="1">
      <alignment vertical="top"/>
    </xf>
    <xf numFmtId="43" fontId="36" fillId="0" borderId="15" xfId="42" applyFont="1" applyFill="1" applyBorder="1" applyAlignment="1">
      <alignment/>
    </xf>
    <xf numFmtId="43" fontId="0" fillId="0" borderId="15" xfId="42" applyFont="1" applyFill="1" applyBorder="1" applyAlignment="1">
      <alignment/>
    </xf>
    <xf numFmtId="43" fontId="0" fillId="0" borderId="15" xfId="42" applyFont="1" applyFill="1" applyBorder="1" applyAlignment="1">
      <alignment horizontal="right" wrapText="1"/>
    </xf>
    <xf numFmtId="2" fontId="36" fillId="0" borderId="18" xfId="0" applyNumberFormat="1" applyFon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1" fontId="0" fillId="0" borderId="10" xfId="42" applyNumberFormat="1" applyFont="1" applyFill="1" applyBorder="1" applyAlignment="1">
      <alignment horizontal="right" wrapText="1"/>
    </xf>
    <xf numFmtId="0" fontId="0" fillId="0" borderId="15" xfId="42" applyNumberFormat="1" applyFont="1" applyFill="1" applyBorder="1" applyAlignment="1">
      <alignment horizontal="right" wrapText="1"/>
    </xf>
    <xf numFmtId="10" fontId="0" fillId="0" borderId="15" xfId="42" applyNumberFormat="1" applyFont="1" applyFill="1" applyBorder="1" applyAlignment="1">
      <alignment horizontal="right" wrapText="1"/>
    </xf>
    <xf numFmtId="0" fontId="0" fillId="0" borderId="15" xfId="42" applyNumberFormat="1" applyFont="1" applyFill="1" applyBorder="1" applyAlignment="1">
      <alignment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36" fillId="0" borderId="21" xfId="0" applyFont="1" applyFill="1" applyBorder="1" applyAlignment="1">
      <alignment horizontal="left" wrapText="1"/>
    </xf>
    <xf numFmtId="0" fontId="36" fillId="0" borderId="22" xfId="0" applyFont="1" applyFill="1" applyBorder="1" applyAlignment="1">
      <alignment horizontal="left" wrapText="1"/>
    </xf>
    <xf numFmtId="0" fontId="36" fillId="0" borderId="23" xfId="0" applyFont="1" applyFill="1" applyBorder="1" applyAlignment="1">
      <alignment horizontal="left" wrapText="1"/>
    </xf>
    <xf numFmtId="0" fontId="36" fillId="0" borderId="19" xfId="0" applyFont="1" applyFill="1" applyBorder="1" applyAlignment="1">
      <alignment horizontal="right"/>
    </xf>
    <xf numFmtId="0" fontId="36" fillId="0" borderId="20" xfId="0" applyFont="1" applyFill="1" applyBorder="1" applyAlignment="1">
      <alignment horizontal="right"/>
    </xf>
    <xf numFmtId="0" fontId="36" fillId="0" borderId="18" xfId="0" applyFont="1" applyFill="1" applyBorder="1" applyAlignment="1">
      <alignment horizontal="right"/>
    </xf>
    <xf numFmtId="0" fontId="0" fillId="0" borderId="19" xfId="0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right" wrapText="1"/>
    </xf>
    <xf numFmtId="0" fontId="36" fillId="0" borderId="25" xfId="0" applyFont="1" applyFill="1" applyBorder="1" applyAlignment="1">
      <alignment horizontal="right" wrapText="1"/>
    </xf>
    <xf numFmtId="0" fontId="36" fillId="0" borderId="26" xfId="0" applyFont="1" applyFill="1" applyBorder="1" applyAlignment="1">
      <alignment horizontal="right" wrapText="1"/>
    </xf>
    <xf numFmtId="0" fontId="36" fillId="0" borderId="13" xfId="0" applyFont="1" applyFill="1" applyBorder="1" applyAlignment="1">
      <alignment vertical="top" wrapText="1"/>
    </xf>
    <xf numFmtId="0" fontId="36" fillId="0" borderId="19" xfId="0" applyFont="1" applyFill="1" applyBorder="1" applyAlignment="1">
      <alignment horizontal="center" vertical="top" wrapText="1"/>
    </xf>
    <xf numFmtId="0" fontId="36" fillId="0" borderId="20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top" wrapText="1"/>
    </xf>
    <xf numFmtId="0" fontId="36" fillId="0" borderId="19" xfId="0" applyFont="1" applyFill="1" applyBorder="1" applyAlignment="1">
      <alignment horizontal="left" vertical="top" wrapText="1"/>
    </xf>
    <xf numFmtId="0" fontId="36" fillId="0" borderId="20" xfId="0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36" fillId="0" borderId="19" xfId="0" applyFont="1" applyFill="1" applyBorder="1" applyAlignment="1">
      <alignment horizontal="right" wrapText="1"/>
    </xf>
    <xf numFmtId="0" fontId="36" fillId="0" borderId="20" xfId="0" applyFont="1" applyFill="1" applyBorder="1" applyAlignment="1">
      <alignment horizontal="right" wrapText="1"/>
    </xf>
    <xf numFmtId="0" fontId="36" fillId="0" borderId="18" xfId="0" applyFont="1" applyFill="1" applyBorder="1" applyAlignment="1">
      <alignment horizontal="right" wrapText="1"/>
    </xf>
    <xf numFmtId="0" fontId="36" fillId="0" borderId="19" xfId="0" applyFont="1" applyFill="1" applyBorder="1" applyAlignment="1">
      <alignment horizontal="center" wrapText="1"/>
    </xf>
    <xf numFmtId="0" fontId="36" fillId="0" borderId="20" xfId="0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55">
      <selection activeCell="A76" sqref="A76:H76"/>
    </sheetView>
  </sheetViews>
  <sheetFormatPr defaultColWidth="9.140625" defaultRowHeight="15"/>
  <cols>
    <col min="1" max="1" width="35.28125" style="1" customWidth="1"/>
    <col min="2" max="2" width="12.57421875" style="68" customWidth="1"/>
    <col min="3" max="3" width="0.13671875" style="4" customWidth="1"/>
    <col min="4" max="4" width="14.28125" style="4" customWidth="1"/>
    <col min="5" max="5" width="14.00390625" style="1" customWidth="1"/>
    <col min="6" max="6" width="14.00390625" style="57" hidden="1" customWidth="1"/>
    <col min="7" max="7" width="14.00390625" style="1" customWidth="1"/>
    <col min="8" max="8" width="14.421875" style="4" customWidth="1"/>
    <col min="9" max="9" width="13.7109375" style="1" bestFit="1" customWidth="1"/>
    <col min="10" max="10" width="12.57421875" style="1" bestFit="1" customWidth="1"/>
    <col min="11" max="14" width="10.7109375" style="1" bestFit="1" customWidth="1"/>
    <col min="15" max="16384" width="9.140625" style="1" customWidth="1"/>
  </cols>
  <sheetData>
    <row r="1" spans="1:9" ht="31.5" customHeight="1" thickBot="1">
      <c r="A1" s="104" t="s">
        <v>86</v>
      </c>
      <c r="B1" s="105"/>
      <c r="C1" s="105"/>
      <c r="D1" s="105"/>
      <c r="E1" s="105"/>
      <c r="F1" s="105"/>
      <c r="G1" s="105"/>
      <c r="H1" s="106"/>
      <c r="I1" s="20"/>
    </row>
    <row r="2" spans="1:8" ht="15" customHeight="1">
      <c r="A2" s="107" t="s">
        <v>81</v>
      </c>
      <c r="B2" s="108"/>
      <c r="C2" s="108"/>
      <c r="D2" s="108"/>
      <c r="E2" s="108"/>
      <c r="F2" s="108"/>
      <c r="G2" s="108"/>
      <c r="H2" s="109"/>
    </row>
    <row r="3" spans="1:14" ht="72.75" customHeight="1">
      <c r="A3" s="110" t="s">
        <v>0</v>
      </c>
      <c r="B3" s="63" t="s">
        <v>1</v>
      </c>
      <c r="C3" s="18" t="s">
        <v>36</v>
      </c>
      <c r="D3" s="18" t="s">
        <v>2</v>
      </c>
      <c r="E3" s="19" t="s">
        <v>33</v>
      </c>
      <c r="F3" s="19" t="s">
        <v>72</v>
      </c>
      <c r="G3" s="19" t="s">
        <v>72</v>
      </c>
      <c r="H3" s="69" t="s">
        <v>40</v>
      </c>
      <c r="J3" s="19"/>
      <c r="K3" s="20"/>
      <c r="L3" s="20"/>
      <c r="M3" s="20"/>
      <c r="N3" s="20"/>
    </row>
    <row r="4" spans="1:14" ht="16.5" customHeight="1">
      <c r="A4" s="110"/>
      <c r="B4" s="21" t="s">
        <v>80</v>
      </c>
      <c r="C4" s="59" t="s">
        <v>83</v>
      </c>
      <c r="D4" s="21" t="s">
        <v>78</v>
      </c>
      <c r="E4" s="21" t="s">
        <v>80</v>
      </c>
      <c r="F4" s="21" t="s">
        <v>85</v>
      </c>
      <c r="G4" s="21" t="s">
        <v>79</v>
      </c>
      <c r="H4" s="70" t="s">
        <v>82</v>
      </c>
      <c r="I4" s="22"/>
      <c r="J4" s="21"/>
      <c r="K4" s="22"/>
      <c r="L4" s="22"/>
      <c r="M4" s="22"/>
      <c r="N4" s="22"/>
    </row>
    <row r="5" spans="1:14" ht="15.75" customHeight="1">
      <c r="A5" s="44"/>
      <c r="B5" s="64" t="s">
        <v>37</v>
      </c>
      <c r="C5" s="23" t="s">
        <v>3</v>
      </c>
      <c r="D5" s="23" t="s">
        <v>3</v>
      </c>
      <c r="E5" s="24" t="s">
        <v>38</v>
      </c>
      <c r="F5" s="48"/>
      <c r="G5" s="23" t="s">
        <v>39</v>
      </c>
      <c r="H5" s="71" t="s">
        <v>73</v>
      </c>
      <c r="J5" s="24"/>
      <c r="K5" s="20"/>
      <c r="L5" s="20"/>
      <c r="M5" s="20"/>
      <c r="N5" s="20"/>
    </row>
    <row r="6" spans="1:14" ht="36.75" customHeight="1">
      <c r="A6" s="17"/>
      <c r="B6" s="18" t="s">
        <v>4</v>
      </c>
      <c r="C6" s="18" t="s">
        <v>4</v>
      </c>
      <c r="D6" s="18" t="s">
        <v>5</v>
      </c>
      <c r="E6" s="18" t="s">
        <v>5</v>
      </c>
      <c r="F6" s="18" t="s">
        <v>5</v>
      </c>
      <c r="G6" s="18" t="s">
        <v>5</v>
      </c>
      <c r="H6" s="69" t="s">
        <v>67</v>
      </c>
      <c r="J6" s="18"/>
      <c r="K6" s="20"/>
      <c r="L6" s="20"/>
      <c r="M6" s="20"/>
      <c r="N6" s="20"/>
    </row>
    <row r="7" spans="1:10" ht="30.75" customHeight="1">
      <c r="A7" s="17" t="s">
        <v>6</v>
      </c>
      <c r="B7" s="8">
        <f>E7-C7</f>
        <v>0</v>
      </c>
      <c r="C7" s="25">
        <v>0</v>
      </c>
      <c r="D7" s="25">
        <f>G7-F7</f>
        <v>0</v>
      </c>
      <c r="E7" s="8">
        <v>0</v>
      </c>
      <c r="F7" s="49">
        <v>0</v>
      </c>
      <c r="G7" s="10">
        <v>0</v>
      </c>
      <c r="H7" s="72">
        <v>50.24</v>
      </c>
      <c r="J7" s="8"/>
    </row>
    <row r="8" spans="1:10" ht="15.75" customHeight="1">
      <c r="A8" s="26" t="s">
        <v>41</v>
      </c>
      <c r="B8" s="8">
        <f>E8-C8</f>
        <v>0</v>
      </c>
      <c r="C8" s="25">
        <v>0</v>
      </c>
      <c r="D8" s="25">
        <f>G8-F8</f>
        <v>0</v>
      </c>
      <c r="E8" s="8">
        <v>0</v>
      </c>
      <c r="F8" s="49">
        <v>0</v>
      </c>
      <c r="G8" s="10">
        <v>0</v>
      </c>
      <c r="H8" s="73">
        <v>0</v>
      </c>
      <c r="J8" s="8"/>
    </row>
    <row r="9" spans="1:10" ht="15.75" customHeight="1">
      <c r="A9" s="27" t="s">
        <v>7</v>
      </c>
      <c r="B9" s="9">
        <f aca="true" t="shared" si="0" ref="B9:G9">+B7+B8</f>
        <v>0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50">
        <f t="shared" si="0"/>
        <v>0</v>
      </c>
      <c r="G9" s="9">
        <f t="shared" si="0"/>
        <v>0</v>
      </c>
      <c r="H9" s="74">
        <v>50.24</v>
      </c>
      <c r="J9" s="10"/>
    </row>
    <row r="10" spans="1:10" ht="15" customHeight="1">
      <c r="A10" s="44" t="s">
        <v>8</v>
      </c>
      <c r="B10" s="28"/>
      <c r="C10" s="10"/>
      <c r="D10" s="10"/>
      <c r="E10" s="10"/>
      <c r="F10" s="51"/>
      <c r="G10" s="10"/>
      <c r="H10" s="72"/>
      <c r="J10" s="10"/>
    </row>
    <row r="11" spans="1:10" ht="30">
      <c r="A11" s="26" t="s">
        <v>9</v>
      </c>
      <c r="B11" s="29">
        <f>E11-C11</f>
        <v>0</v>
      </c>
      <c r="C11" s="29">
        <v>0</v>
      </c>
      <c r="D11" s="29">
        <f>G11-F11</f>
        <v>0</v>
      </c>
      <c r="E11" s="8">
        <v>0</v>
      </c>
      <c r="F11" s="49">
        <v>0</v>
      </c>
      <c r="G11" s="10">
        <v>0</v>
      </c>
      <c r="H11" s="72">
        <v>3.65</v>
      </c>
      <c r="I11" s="30"/>
      <c r="J11" s="8"/>
    </row>
    <row r="12" spans="1:10" ht="15" customHeight="1">
      <c r="A12" s="26" t="s">
        <v>84</v>
      </c>
      <c r="B12" s="29">
        <f>E12-C12</f>
        <v>8.11</v>
      </c>
      <c r="C12" s="28">
        <v>28.42</v>
      </c>
      <c r="D12" s="29">
        <f>G12-F12</f>
        <v>10.07</v>
      </c>
      <c r="E12" s="8">
        <f>34.38+2.15</f>
        <v>36.53</v>
      </c>
      <c r="F12" s="49">
        <v>11.25</v>
      </c>
      <c r="G12" s="10">
        <v>21.32</v>
      </c>
      <c r="H12" s="72">
        <v>33.01</v>
      </c>
      <c r="J12" s="8"/>
    </row>
    <row r="13" spans="1:10" ht="15" customHeight="1">
      <c r="A13" s="26" t="s">
        <v>10</v>
      </c>
      <c r="B13" s="29">
        <f>E13-C13</f>
        <v>0</v>
      </c>
      <c r="C13" s="29">
        <v>0</v>
      </c>
      <c r="D13" s="29">
        <f>G13-F13</f>
        <v>0</v>
      </c>
      <c r="E13" s="8">
        <v>0</v>
      </c>
      <c r="F13" s="49">
        <v>0</v>
      </c>
      <c r="G13" s="10">
        <v>0</v>
      </c>
      <c r="H13" s="75">
        <v>0</v>
      </c>
      <c r="J13" s="8"/>
    </row>
    <row r="14" spans="1:10" ht="15" customHeight="1">
      <c r="A14" s="26" t="s">
        <v>11</v>
      </c>
      <c r="B14" s="29">
        <f>E14-C14</f>
        <v>2.0500000000000003</v>
      </c>
      <c r="C14" s="29">
        <v>3.93</v>
      </c>
      <c r="D14" s="29">
        <f>G14-F14</f>
        <v>1.2799999999999998</v>
      </c>
      <c r="E14" s="8">
        <v>5.98</v>
      </c>
      <c r="F14" s="49">
        <v>3.06</v>
      </c>
      <c r="G14" s="10">
        <v>4.34</v>
      </c>
      <c r="H14" s="72">
        <v>6.86</v>
      </c>
      <c r="J14" s="8"/>
    </row>
    <row r="15" spans="1:10" ht="15" customHeight="1">
      <c r="A15" s="26" t="s">
        <v>12</v>
      </c>
      <c r="B15" s="29">
        <f>E15-C15</f>
        <v>0.11000000000000001</v>
      </c>
      <c r="C15" s="29">
        <v>0.22</v>
      </c>
      <c r="D15" s="29">
        <f>G15-F15</f>
        <v>0.13</v>
      </c>
      <c r="E15" s="8">
        <v>0.33</v>
      </c>
      <c r="F15" s="49">
        <v>0.26</v>
      </c>
      <c r="G15" s="10">
        <v>0.39</v>
      </c>
      <c r="H15" s="72">
        <v>0.51</v>
      </c>
      <c r="J15" s="8"/>
    </row>
    <row r="16" spans="1:10" ht="31.5" customHeight="1">
      <c r="A16" s="14" t="s">
        <v>69</v>
      </c>
      <c r="B16" s="29"/>
      <c r="C16" s="7"/>
      <c r="D16" s="31"/>
      <c r="E16" s="8">
        <f aca="true" t="shared" si="1" ref="E16:E23">B16+C16</f>
        <v>0</v>
      </c>
      <c r="F16" s="49"/>
      <c r="G16" s="3"/>
      <c r="H16" s="73"/>
      <c r="J16" s="3"/>
    </row>
    <row r="17" spans="1:10" ht="15" customHeight="1">
      <c r="A17" s="15" t="s">
        <v>31</v>
      </c>
      <c r="B17" s="29"/>
      <c r="C17" s="10"/>
      <c r="D17" s="31"/>
      <c r="E17" s="8">
        <f t="shared" si="1"/>
        <v>0</v>
      </c>
      <c r="F17" s="49"/>
      <c r="G17" s="3"/>
      <c r="H17" s="73"/>
      <c r="J17" s="3"/>
    </row>
    <row r="18" spans="1:10" ht="15" customHeight="1">
      <c r="A18" s="15" t="s">
        <v>74</v>
      </c>
      <c r="B18" s="29">
        <v>0</v>
      </c>
      <c r="C18" s="10">
        <v>0</v>
      </c>
      <c r="D18" s="10">
        <v>0</v>
      </c>
      <c r="E18" s="8">
        <f t="shared" si="1"/>
        <v>0</v>
      </c>
      <c r="F18" s="49"/>
      <c r="G18" s="10"/>
      <c r="H18" s="72"/>
      <c r="J18" s="10"/>
    </row>
    <row r="19" spans="1:10" ht="15" customHeight="1">
      <c r="A19" s="15" t="s">
        <v>34</v>
      </c>
      <c r="B19" s="29">
        <v>0</v>
      </c>
      <c r="C19" s="10">
        <v>0</v>
      </c>
      <c r="D19" s="10">
        <v>0</v>
      </c>
      <c r="E19" s="8">
        <f t="shared" si="1"/>
        <v>0</v>
      </c>
      <c r="F19" s="49"/>
      <c r="G19" s="10"/>
      <c r="H19" s="72"/>
      <c r="J19" s="10"/>
    </row>
    <row r="20" spans="1:10" ht="15" customHeight="1">
      <c r="A20" s="15" t="s">
        <v>66</v>
      </c>
      <c r="B20" s="29">
        <v>0</v>
      </c>
      <c r="C20" s="10">
        <v>0</v>
      </c>
      <c r="D20" s="10">
        <v>0</v>
      </c>
      <c r="E20" s="8">
        <f t="shared" si="1"/>
        <v>0</v>
      </c>
      <c r="F20" s="49"/>
      <c r="G20" s="10"/>
      <c r="H20" s="72"/>
      <c r="J20" s="10"/>
    </row>
    <row r="21" spans="1:10" ht="15" customHeight="1">
      <c r="A21" s="15" t="s">
        <v>35</v>
      </c>
      <c r="B21" s="29">
        <v>0</v>
      </c>
      <c r="C21" s="10">
        <v>0</v>
      </c>
      <c r="D21" s="10">
        <v>0</v>
      </c>
      <c r="E21" s="8">
        <f t="shared" si="1"/>
        <v>0</v>
      </c>
      <c r="F21" s="49"/>
      <c r="G21" s="10"/>
      <c r="H21" s="72"/>
      <c r="J21" s="10"/>
    </row>
    <row r="22" spans="1:10" ht="15" customHeight="1">
      <c r="A22" s="15" t="s">
        <v>68</v>
      </c>
      <c r="B22" s="29">
        <v>0</v>
      </c>
      <c r="C22" s="10">
        <v>0</v>
      </c>
      <c r="D22" s="10">
        <v>0</v>
      </c>
      <c r="E22" s="8">
        <f t="shared" si="1"/>
        <v>0</v>
      </c>
      <c r="F22" s="49"/>
      <c r="G22" s="10"/>
      <c r="H22" s="72"/>
      <c r="J22" s="10"/>
    </row>
    <row r="23" spans="1:10" ht="15" customHeight="1">
      <c r="A23" s="15" t="s">
        <v>70</v>
      </c>
      <c r="B23" s="29">
        <v>0</v>
      </c>
      <c r="C23" s="10">
        <v>0</v>
      </c>
      <c r="D23" s="10">
        <v>0</v>
      </c>
      <c r="E23" s="8">
        <f t="shared" si="1"/>
        <v>0</v>
      </c>
      <c r="F23" s="49"/>
      <c r="G23" s="10"/>
      <c r="H23" s="72"/>
      <c r="J23" s="10"/>
    </row>
    <row r="24" spans="1:10" ht="45">
      <c r="A24" s="16" t="s">
        <v>71</v>
      </c>
      <c r="B24" s="65">
        <f>E24-C24</f>
        <v>1.48</v>
      </c>
      <c r="C24" s="28">
        <v>3.14</v>
      </c>
      <c r="D24" s="29">
        <f>G24-F24</f>
        <v>0.16999999999999998</v>
      </c>
      <c r="E24" s="8">
        <v>4.62</v>
      </c>
      <c r="F24" s="49">
        <v>0.34</v>
      </c>
      <c r="G24" s="45">
        <v>0.51</v>
      </c>
      <c r="H24" s="72">
        <v>1.17</v>
      </c>
      <c r="I24" s="2"/>
      <c r="J24" s="8"/>
    </row>
    <row r="25" spans="1:10" ht="15" customHeight="1">
      <c r="A25" s="27" t="s">
        <v>7</v>
      </c>
      <c r="B25" s="32">
        <f aca="true" t="shared" si="2" ref="B25:G25">SUM(B11:B24)</f>
        <v>11.75</v>
      </c>
      <c r="C25" s="32">
        <f t="shared" si="2"/>
        <v>35.71</v>
      </c>
      <c r="D25" s="32">
        <f t="shared" si="2"/>
        <v>11.65</v>
      </c>
      <c r="E25" s="11">
        <f t="shared" si="2"/>
        <v>47.46</v>
      </c>
      <c r="F25" s="52">
        <f t="shared" si="2"/>
        <v>14.91</v>
      </c>
      <c r="G25" s="11">
        <f t="shared" si="2"/>
        <v>26.560000000000002</v>
      </c>
      <c r="H25" s="76">
        <v>45.199999999999996</v>
      </c>
      <c r="I25" s="33"/>
      <c r="J25" s="11"/>
    </row>
    <row r="26" spans="1:10" ht="45">
      <c r="A26" s="26" t="s">
        <v>42</v>
      </c>
      <c r="B26" s="6">
        <f aca="true" t="shared" si="3" ref="B26:G26">B9-B25</f>
        <v>-11.75</v>
      </c>
      <c r="C26" s="6">
        <f t="shared" si="3"/>
        <v>-35.71</v>
      </c>
      <c r="D26" s="6">
        <f t="shared" si="3"/>
        <v>-11.65</v>
      </c>
      <c r="E26" s="3">
        <f t="shared" si="3"/>
        <v>-47.46</v>
      </c>
      <c r="F26" s="53">
        <f t="shared" si="3"/>
        <v>-14.91</v>
      </c>
      <c r="G26" s="3">
        <f t="shared" si="3"/>
        <v>-26.560000000000002</v>
      </c>
      <c r="H26" s="77">
        <v>5.040000000000006</v>
      </c>
      <c r="I26" s="34"/>
      <c r="J26" s="3"/>
    </row>
    <row r="27" spans="1:10" ht="15">
      <c r="A27" s="17" t="s">
        <v>13</v>
      </c>
      <c r="B27" s="35"/>
      <c r="C27" s="10"/>
      <c r="D27" s="12"/>
      <c r="E27" s="12"/>
      <c r="F27" s="54"/>
      <c r="G27" s="12"/>
      <c r="H27" s="73"/>
      <c r="J27" s="12"/>
    </row>
    <row r="28" spans="1:10" ht="45">
      <c r="A28" s="26" t="s">
        <v>43</v>
      </c>
      <c r="B28" s="6">
        <f aca="true" t="shared" si="4" ref="B28:G28">B26+B27</f>
        <v>-11.75</v>
      </c>
      <c r="C28" s="6">
        <f t="shared" si="4"/>
        <v>-35.71</v>
      </c>
      <c r="D28" s="6">
        <f t="shared" si="4"/>
        <v>-11.65</v>
      </c>
      <c r="E28" s="6">
        <f t="shared" si="4"/>
        <v>-47.46</v>
      </c>
      <c r="F28" s="55">
        <f t="shared" si="4"/>
        <v>-14.91</v>
      </c>
      <c r="G28" s="6">
        <f t="shared" si="4"/>
        <v>-26.560000000000002</v>
      </c>
      <c r="H28" s="77">
        <v>5.040000000000006</v>
      </c>
      <c r="J28" s="7"/>
    </row>
    <row r="29" spans="1:10" ht="15">
      <c r="A29" s="26" t="s">
        <v>44</v>
      </c>
      <c r="B29" s="35">
        <v>0</v>
      </c>
      <c r="C29" s="35">
        <v>0</v>
      </c>
      <c r="D29" s="35">
        <v>0</v>
      </c>
      <c r="E29" s="8">
        <v>0</v>
      </c>
      <c r="F29" s="49">
        <v>0</v>
      </c>
      <c r="G29" s="7">
        <v>0</v>
      </c>
      <c r="H29" s="73">
        <v>0</v>
      </c>
      <c r="J29" s="8"/>
    </row>
    <row r="30" spans="1:10" ht="45">
      <c r="A30" s="26" t="s">
        <v>45</v>
      </c>
      <c r="B30" s="6">
        <f aca="true" t="shared" si="5" ref="B30:G30">B28-B29</f>
        <v>-11.75</v>
      </c>
      <c r="C30" s="6">
        <f t="shared" si="5"/>
        <v>-35.71</v>
      </c>
      <c r="D30" s="6">
        <f t="shared" si="5"/>
        <v>-11.65</v>
      </c>
      <c r="E30" s="3">
        <f t="shared" si="5"/>
        <v>-47.46</v>
      </c>
      <c r="F30" s="53">
        <f t="shared" si="5"/>
        <v>-14.91</v>
      </c>
      <c r="G30" s="3">
        <f t="shared" si="5"/>
        <v>-26.560000000000002</v>
      </c>
      <c r="H30" s="77">
        <v>5.040000000000006</v>
      </c>
      <c r="J30" s="3"/>
    </row>
    <row r="31" spans="1:10" ht="15">
      <c r="A31" s="17" t="s">
        <v>14</v>
      </c>
      <c r="B31" s="35">
        <v>0</v>
      </c>
      <c r="C31" s="7">
        <v>0</v>
      </c>
      <c r="D31" s="7">
        <v>0</v>
      </c>
      <c r="E31" s="7"/>
      <c r="F31" s="56"/>
      <c r="G31" s="7"/>
      <c r="H31" s="72"/>
      <c r="J31" s="7"/>
    </row>
    <row r="32" spans="1:10" ht="30" customHeight="1">
      <c r="A32" s="17" t="s">
        <v>15</v>
      </c>
      <c r="B32" s="6">
        <f aca="true" t="shared" si="6" ref="B32:G32">B30+B31</f>
        <v>-11.75</v>
      </c>
      <c r="C32" s="6">
        <f t="shared" si="6"/>
        <v>-35.71</v>
      </c>
      <c r="D32" s="6">
        <f t="shared" si="6"/>
        <v>-11.65</v>
      </c>
      <c r="E32" s="6">
        <f t="shared" si="6"/>
        <v>-47.46</v>
      </c>
      <c r="F32" s="55">
        <f t="shared" si="6"/>
        <v>-14.91</v>
      </c>
      <c r="G32" s="6">
        <f t="shared" si="6"/>
        <v>-26.560000000000002</v>
      </c>
      <c r="H32" s="77">
        <v>5.040000000000006</v>
      </c>
      <c r="J32" s="7"/>
    </row>
    <row r="33" spans="1:10" ht="15">
      <c r="A33" s="17" t="s">
        <v>16</v>
      </c>
      <c r="B33" s="35">
        <v>0</v>
      </c>
      <c r="C33" s="35">
        <v>0</v>
      </c>
      <c r="D33" s="35">
        <v>10.5</v>
      </c>
      <c r="E33" s="8">
        <v>0</v>
      </c>
      <c r="F33" s="49">
        <v>0</v>
      </c>
      <c r="G33" s="7">
        <v>0</v>
      </c>
      <c r="H33" s="72">
        <v>0</v>
      </c>
      <c r="J33" s="8"/>
    </row>
    <row r="34" spans="1:10" ht="30">
      <c r="A34" s="26" t="s">
        <v>46</v>
      </c>
      <c r="B34" s="6">
        <f aca="true" t="shared" si="7" ref="B34:G34">B32-B33</f>
        <v>-11.75</v>
      </c>
      <c r="C34" s="6">
        <f t="shared" si="7"/>
        <v>-35.71</v>
      </c>
      <c r="D34" s="6">
        <f t="shared" si="7"/>
        <v>-22.15</v>
      </c>
      <c r="E34" s="6">
        <f t="shared" si="7"/>
        <v>-47.46</v>
      </c>
      <c r="F34" s="55">
        <f t="shared" si="7"/>
        <v>-14.91</v>
      </c>
      <c r="G34" s="6">
        <f t="shared" si="7"/>
        <v>-26.560000000000002</v>
      </c>
      <c r="H34" s="77">
        <v>5.040000000000006</v>
      </c>
      <c r="J34" s="7"/>
    </row>
    <row r="35" spans="1:10" ht="30">
      <c r="A35" s="17" t="s">
        <v>47</v>
      </c>
      <c r="B35" s="35">
        <v>0</v>
      </c>
      <c r="C35" s="7">
        <v>0</v>
      </c>
      <c r="D35" s="7">
        <v>0</v>
      </c>
      <c r="E35" s="7"/>
      <c r="F35" s="56"/>
      <c r="G35" s="7"/>
      <c r="H35" s="72"/>
      <c r="J35" s="7"/>
    </row>
    <row r="36" spans="1:10" ht="15">
      <c r="A36" s="17" t="s">
        <v>17</v>
      </c>
      <c r="B36" s="35">
        <v>0</v>
      </c>
      <c r="C36" s="7">
        <v>0</v>
      </c>
      <c r="D36" s="7">
        <v>0</v>
      </c>
      <c r="E36" s="7"/>
      <c r="F36" s="56"/>
      <c r="G36" s="7"/>
      <c r="H36" s="72"/>
      <c r="J36" s="7"/>
    </row>
    <row r="37" spans="1:10" ht="30">
      <c r="A37" s="44" t="s">
        <v>18</v>
      </c>
      <c r="B37" s="6">
        <f aca="true" t="shared" si="8" ref="B37:G37">B34-B35</f>
        <v>-11.75</v>
      </c>
      <c r="C37" s="6">
        <f t="shared" si="8"/>
        <v>-35.71</v>
      </c>
      <c r="D37" s="6">
        <f t="shared" si="8"/>
        <v>-22.15</v>
      </c>
      <c r="E37" s="6">
        <f t="shared" si="8"/>
        <v>-47.46</v>
      </c>
      <c r="F37" s="55">
        <f t="shared" si="8"/>
        <v>-14.91</v>
      </c>
      <c r="G37" s="6">
        <f t="shared" si="8"/>
        <v>-26.560000000000002</v>
      </c>
      <c r="H37" s="77">
        <v>5.040000000000006</v>
      </c>
      <c r="J37" s="7"/>
    </row>
    <row r="38" spans="1:10" ht="30">
      <c r="A38" s="36" t="s">
        <v>48</v>
      </c>
      <c r="B38" s="35">
        <v>0</v>
      </c>
      <c r="C38" s="7">
        <v>0</v>
      </c>
      <c r="D38" s="7">
        <v>0</v>
      </c>
      <c r="E38" s="7"/>
      <c r="F38" s="56"/>
      <c r="G38" s="7"/>
      <c r="H38" s="72">
        <v>0</v>
      </c>
      <c r="J38" s="7"/>
    </row>
    <row r="39" spans="1:10" ht="15">
      <c r="A39" s="36" t="s">
        <v>49</v>
      </c>
      <c r="B39" s="35">
        <v>0</v>
      </c>
      <c r="C39" s="7">
        <v>0</v>
      </c>
      <c r="D39" s="7">
        <v>0</v>
      </c>
      <c r="E39" s="7"/>
      <c r="F39" s="56"/>
      <c r="G39" s="7"/>
      <c r="H39" s="72">
        <v>0</v>
      </c>
      <c r="J39" s="7"/>
    </row>
    <row r="40" spans="1:10" ht="46.5" customHeight="1">
      <c r="A40" s="37" t="s">
        <v>50</v>
      </c>
      <c r="B40" s="6">
        <f aca="true" t="shared" si="9" ref="B40:G40">B37+B38+B39</f>
        <v>-11.75</v>
      </c>
      <c r="C40" s="6">
        <f t="shared" si="9"/>
        <v>-35.71</v>
      </c>
      <c r="D40" s="6">
        <f t="shared" si="9"/>
        <v>-22.15</v>
      </c>
      <c r="E40" s="6">
        <f t="shared" si="9"/>
        <v>-47.46</v>
      </c>
      <c r="F40" s="55">
        <f t="shared" si="9"/>
        <v>-14.91</v>
      </c>
      <c r="G40" s="6">
        <f t="shared" si="9"/>
        <v>-26.560000000000002</v>
      </c>
      <c r="H40" s="77">
        <v>5.040000000000006</v>
      </c>
      <c r="J40" s="7"/>
    </row>
    <row r="41" spans="1:10" ht="45.75" customHeight="1">
      <c r="A41" s="38" t="s">
        <v>51</v>
      </c>
      <c r="B41" s="66">
        <v>98.71</v>
      </c>
      <c r="C41" s="31">
        <v>98.71</v>
      </c>
      <c r="D41" s="31">
        <v>98.71</v>
      </c>
      <c r="E41" s="41">
        <v>98.71</v>
      </c>
      <c r="F41" s="47">
        <v>98.71</v>
      </c>
      <c r="G41" s="41">
        <v>98.71</v>
      </c>
      <c r="H41" s="78">
        <v>98.71</v>
      </c>
      <c r="I41" s="13"/>
      <c r="J41" s="3"/>
    </row>
    <row r="42" spans="1:10" ht="15" customHeight="1">
      <c r="A42" s="26" t="s">
        <v>52</v>
      </c>
      <c r="B42" s="67">
        <v>21.88</v>
      </c>
      <c r="C42" s="7">
        <v>27.31</v>
      </c>
      <c r="D42" s="46">
        <v>43.43</v>
      </c>
      <c r="E42" s="41">
        <v>16.87</v>
      </c>
      <c r="F42" s="47">
        <v>43.43</v>
      </c>
      <c r="G42" s="7">
        <v>16.87</v>
      </c>
      <c r="H42" s="72">
        <v>69.34</v>
      </c>
      <c r="J42" s="7"/>
    </row>
    <row r="43" spans="1:10" ht="45">
      <c r="A43" s="26" t="s">
        <v>53</v>
      </c>
      <c r="B43" s="35">
        <v>0</v>
      </c>
      <c r="C43" s="7">
        <v>0</v>
      </c>
      <c r="D43" s="7">
        <v>0</v>
      </c>
      <c r="E43" s="7"/>
      <c r="F43" s="56"/>
      <c r="G43" s="7"/>
      <c r="H43" s="72"/>
      <c r="J43" s="7"/>
    </row>
    <row r="44" spans="1:12" ht="15">
      <c r="A44" s="26" t="s">
        <v>54</v>
      </c>
      <c r="B44" s="6">
        <f aca="true" t="shared" si="10" ref="B44:G44">B40/B41*10</f>
        <v>-1.190355587073245</v>
      </c>
      <c r="C44" s="6">
        <f t="shared" si="10"/>
        <v>-3.6176679161179215</v>
      </c>
      <c r="D44" s="6">
        <f t="shared" si="10"/>
        <v>-2.2439469152061595</v>
      </c>
      <c r="E44" s="6">
        <f t="shared" si="10"/>
        <v>-4.8080235031911664</v>
      </c>
      <c r="F44" s="55">
        <f t="shared" si="10"/>
        <v>-1.5104852598520921</v>
      </c>
      <c r="G44" s="6">
        <f t="shared" si="10"/>
        <v>-2.6907101610779054</v>
      </c>
      <c r="H44" s="77">
        <v>0.510586566710567</v>
      </c>
      <c r="J44" s="7"/>
      <c r="L44" s="1">
        <f>1421.16+69.61</f>
        <v>1490.77</v>
      </c>
    </row>
    <row r="45" spans="1:10" ht="15" customHeight="1">
      <c r="A45" s="26" t="s">
        <v>55</v>
      </c>
      <c r="B45" s="6">
        <f aca="true" t="shared" si="11" ref="B45:G45">B44</f>
        <v>-1.190355587073245</v>
      </c>
      <c r="C45" s="6">
        <f t="shared" si="11"/>
        <v>-3.6176679161179215</v>
      </c>
      <c r="D45" s="6">
        <f t="shared" si="11"/>
        <v>-2.2439469152061595</v>
      </c>
      <c r="E45" s="6">
        <f t="shared" si="11"/>
        <v>-4.8080235031911664</v>
      </c>
      <c r="F45" s="55">
        <f t="shared" si="11"/>
        <v>-1.5104852598520921</v>
      </c>
      <c r="G45" s="6">
        <f t="shared" si="11"/>
        <v>-2.6907101610779054</v>
      </c>
      <c r="H45" s="77">
        <v>0.510586566710567</v>
      </c>
      <c r="J45" s="7"/>
    </row>
    <row r="46" spans="1:10" ht="45">
      <c r="A46" s="26" t="s">
        <v>56</v>
      </c>
      <c r="B46" s="35">
        <v>0</v>
      </c>
      <c r="C46" s="7">
        <v>0</v>
      </c>
      <c r="D46" s="7">
        <v>0</v>
      </c>
      <c r="E46" s="7"/>
      <c r="F46" s="56"/>
      <c r="G46" s="7"/>
      <c r="H46" s="72"/>
      <c r="J46" s="7"/>
    </row>
    <row r="47" spans="1:10" ht="15" customHeight="1">
      <c r="A47" s="26" t="s">
        <v>54</v>
      </c>
      <c r="B47" s="6">
        <f aca="true" t="shared" si="12" ref="B47:E48">B44</f>
        <v>-1.190355587073245</v>
      </c>
      <c r="C47" s="6">
        <f t="shared" si="12"/>
        <v>-3.6176679161179215</v>
      </c>
      <c r="D47" s="6">
        <f t="shared" si="12"/>
        <v>-2.2439469152061595</v>
      </c>
      <c r="E47" s="6">
        <f t="shared" si="12"/>
        <v>-4.8080235031911664</v>
      </c>
      <c r="F47" s="55">
        <f>F44</f>
        <v>-1.5104852598520921</v>
      </c>
      <c r="G47" s="6">
        <f>G44</f>
        <v>-2.6907101610779054</v>
      </c>
      <c r="H47" s="77">
        <v>0.510586566710567</v>
      </c>
      <c r="J47" s="7"/>
    </row>
    <row r="48" spans="1:10" ht="15" customHeight="1">
      <c r="A48" s="26" t="s">
        <v>57</v>
      </c>
      <c r="B48" s="6">
        <f t="shared" si="12"/>
        <v>-1.190355587073245</v>
      </c>
      <c r="C48" s="6">
        <f t="shared" si="12"/>
        <v>-3.6176679161179215</v>
      </c>
      <c r="D48" s="6">
        <f t="shared" si="12"/>
        <v>-2.2439469152061595</v>
      </c>
      <c r="E48" s="6">
        <f t="shared" si="12"/>
        <v>-4.8080235031911664</v>
      </c>
      <c r="F48" s="55">
        <f>F45</f>
        <v>-1.5104852598520921</v>
      </c>
      <c r="G48" s="6">
        <f>G45</f>
        <v>-2.6907101610779054</v>
      </c>
      <c r="H48" s="77">
        <v>0.510586566710567</v>
      </c>
      <c r="J48" s="7"/>
    </row>
    <row r="49" spans="1:10" ht="15" customHeight="1">
      <c r="A49" s="44" t="s">
        <v>58</v>
      </c>
      <c r="B49" s="7"/>
      <c r="C49" s="7"/>
      <c r="D49" s="12"/>
      <c r="E49" s="12"/>
      <c r="F49" s="54"/>
      <c r="G49" s="12"/>
      <c r="H49" s="73"/>
      <c r="J49" s="12"/>
    </row>
    <row r="50" spans="1:10" ht="15" customHeight="1">
      <c r="A50" s="17" t="s">
        <v>59</v>
      </c>
      <c r="B50" s="7"/>
      <c r="C50" s="7"/>
      <c r="D50" s="12"/>
      <c r="E50" s="12"/>
      <c r="F50" s="54"/>
      <c r="G50" s="12"/>
      <c r="H50" s="73"/>
      <c r="J50" s="12"/>
    </row>
    <row r="51" spans="1:10" ht="15" customHeight="1">
      <c r="A51" s="17" t="s">
        <v>19</v>
      </c>
      <c r="B51" s="82">
        <f>987070-597530</f>
        <v>389540</v>
      </c>
      <c r="C51" s="39">
        <v>389540</v>
      </c>
      <c r="D51" s="82">
        <f>987070-597530</f>
        <v>389540</v>
      </c>
      <c r="E51" s="82">
        <f>987070-597530</f>
        <v>389540</v>
      </c>
      <c r="F51" s="83">
        <v>480290</v>
      </c>
      <c r="G51" s="82">
        <f>987070-597530</f>
        <v>389540</v>
      </c>
      <c r="H51" s="82">
        <f>987070-597530</f>
        <v>389540</v>
      </c>
      <c r="J51" s="39"/>
    </row>
    <row r="52" spans="1:10" ht="15" customHeight="1">
      <c r="A52" s="17" t="s">
        <v>20</v>
      </c>
      <c r="B52" s="5">
        <v>0.3946</v>
      </c>
      <c r="C52" s="5">
        <v>0.496926</v>
      </c>
      <c r="D52" s="5">
        <v>0.3946</v>
      </c>
      <c r="E52" s="5">
        <v>0.3946</v>
      </c>
      <c r="F52" s="84">
        <v>0.496926</v>
      </c>
      <c r="G52" s="5">
        <v>0.3946</v>
      </c>
      <c r="H52" s="5">
        <v>0.3946</v>
      </c>
      <c r="J52" s="5"/>
    </row>
    <row r="53" spans="1:9" ht="15" customHeight="1">
      <c r="A53" s="40" t="s">
        <v>60</v>
      </c>
      <c r="B53" s="41"/>
      <c r="C53" s="41"/>
      <c r="D53" s="41"/>
      <c r="E53" s="41"/>
      <c r="F53" s="41"/>
      <c r="G53" s="41"/>
      <c r="H53" s="41"/>
      <c r="I53" s="42"/>
    </row>
    <row r="54" spans="1:8" ht="15" customHeight="1">
      <c r="A54" s="40" t="s">
        <v>21</v>
      </c>
      <c r="B54" s="12"/>
      <c r="C54" s="12"/>
      <c r="D54" s="12"/>
      <c r="E54" s="12"/>
      <c r="F54" s="12"/>
      <c r="G54" s="12"/>
      <c r="H54" s="12"/>
    </row>
    <row r="55" spans="1:8" ht="15" customHeight="1">
      <c r="A55" s="40" t="s">
        <v>22</v>
      </c>
      <c r="B55" s="7"/>
      <c r="C55" s="7"/>
      <c r="D55" s="7"/>
      <c r="E55" s="7"/>
      <c r="F55" s="7"/>
      <c r="G55" s="7"/>
      <c r="H55" s="7"/>
    </row>
    <row r="56" spans="1:8" ht="15" customHeight="1">
      <c r="A56" s="40" t="s">
        <v>23</v>
      </c>
      <c r="B56" s="7"/>
      <c r="C56" s="7"/>
      <c r="D56" s="7"/>
      <c r="E56" s="7"/>
      <c r="F56" s="7"/>
      <c r="G56" s="7"/>
      <c r="H56" s="7"/>
    </row>
    <row r="57" spans="1:8" ht="45">
      <c r="A57" s="40" t="s">
        <v>24</v>
      </c>
      <c r="B57" s="7"/>
      <c r="C57" s="7"/>
      <c r="D57" s="7"/>
      <c r="E57" s="7"/>
      <c r="F57" s="7"/>
      <c r="G57" s="7"/>
      <c r="H57" s="7"/>
    </row>
    <row r="58" spans="1:8" ht="29.25" customHeight="1">
      <c r="A58" s="40" t="s">
        <v>25</v>
      </c>
      <c r="B58" s="7"/>
      <c r="C58" s="7"/>
      <c r="D58" s="7"/>
      <c r="E58" s="7"/>
      <c r="F58" s="7"/>
      <c r="G58" s="7"/>
      <c r="H58" s="7"/>
    </row>
    <row r="59" spans="1:8" ht="15" customHeight="1">
      <c r="A59" s="40" t="s">
        <v>26</v>
      </c>
      <c r="B59" s="7"/>
      <c r="C59" s="7"/>
      <c r="D59" s="7"/>
      <c r="E59" s="7"/>
      <c r="F59" s="7"/>
      <c r="G59" s="7"/>
      <c r="H59" s="7"/>
    </row>
    <row r="60" spans="1:9" ht="15" customHeight="1">
      <c r="A60" s="40" t="s">
        <v>27</v>
      </c>
      <c r="B60" s="41">
        <v>597530</v>
      </c>
      <c r="C60" s="41">
        <v>597530</v>
      </c>
      <c r="D60" s="41">
        <v>597530</v>
      </c>
      <c r="E60" s="41">
        <v>597530</v>
      </c>
      <c r="F60" s="85">
        <v>506780</v>
      </c>
      <c r="G60" s="41">
        <v>597530</v>
      </c>
      <c r="H60" s="41">
        <v>597530</v>
      </c>
      <c r="I60" s="43"/>
    </row>
    <row r="61" spans="1:8" ht="45">
      <c r="A61" s="40" t="s">
        <v>28</v>
      </c>
      <c r="B61" s="5">
        <v>1</v>
      </c>
      <c r="C61" s="5">
        <v>0.503074</v>
      </c>
      <c r="D61" s="5">
        <v>1</v>
      </c>
      <c r="E61" s="5">
        <v>1</v>
      </c>
      <c r="F61" s="58">
        <v>1</v>
      </c>
      <c r="G61" s="5">
        <v>1</v>
      </c>
      <c r="H61" s="5">
        <v>1</v>
      </c>
    </row>
    <row r="62" spans="1:8" ht="32.25" customHeight="1">
      <c r="A62" s="40" t="s">
        <v>29</v>
      </c>
      <c r="B62" s="5">
        <v>0.6053</v>
      </c>
      <c r="C62" s="5">
        <v>0.503074</v>
      </c>
      <c r="D62" s="5">
        <v>0.6053</v>
      </c>
      <c r="E62" s="5">
        <v>0.6053</v>
      </c>
      <c r="F62" s="58">
        <v>0.5134</v>
      </c>
      <c r="G62" s="5">
        <v>0.6053</v>
      </c>
      <c r="H62" s="5">
        <v>0.6053</v>
      </c>
    </row>
    <row r="63" spans="1:8" ht="15" customHeight="1">
      <c r="A63" s="111" t="s">
        <v>0</v>
      </c>
      <c r="B63" s="112"/>
      <c r="C63" s="112"/>
      <c r="D63" s="112"/>
      <c r="E63" s="113"/>
      <c r="F63" s="61"/>
      <c r="G63" s="61"/>
      <c r="H63" s="79"/>
    </row>
    <row r="64" spans="1:8" ht="15">
      <c r="A64" s="114" t="s">
        <v>61</v>
      </c>
      <c r="B64" s="115"/>
      <c r="C64" s="115"/>
      <c r="D64" s="115"/>
      <c r="E64" s="116"/>
      <c r="F64" s="62"/>
      <c r="G64" s="62"/>
      <c r="H64" s="80"/>
    </row>
    <row r="65" spans="1:8" ht="15">
      <c r="A65" s="101" t="s">
        <v>62</v>
      </c>
      <c r="B65" s="102"/>
      <c r="C65" s="102"/>
      <c r="D65" s="102"/>
      <c r="E65" s="103"/>
      <c r="F65" s="60"/>
      <c r="G65" s="35" t="s">
        <v>75</v>
      </c>
      <c r="H65" s="81" t="s">
        <v>75</v>
      </c>
    </row>
    <row r="66" spans="1:8" ht="15">
      <c r="A66" s="101" t="s">
        <v>63</v>
      </c>
      <c r="B66" s="102"/>
      <c r="C66" s="102"/>
      <c r="D66" s="102"/>
      <c r="E66" s="103"/>
      <c r="F66" s="60"/>
      <c r="G66" s="35" t="s">
        <v>75</v>
      </c>
      <c r="H66" s="81" t="s">
        <v>75</v>
      </c>
    </row>
    <row r="67" spans="1:8" ht="15">
      <c r="A67" s="101" t="s">
        <v>64</v>
      </c>
      <c r="B67" s="102"/>
      <c r="C67" s="102"/>
      <c r="D67" s="102"/>
      <c r="E67" s="103"/>
      <c r="F67" s="60"/>
      <c r="G67" s="35" t="s">
        <v>76</v>
      </c>
      <c r="H67" s="81" t="s">
        <v>76</v>
      </c>
    </row>
    <row r="68" spans="1:8" ht="15">
      <c r="A68" s="101" t="s">
        <v>65</v>
      </c>
      <c r="B68" s="102"/>
      <c r="C68" s="102"/>
      <c r="D68" s="102"/>
      <c r="E68" s="103"/>
      <c r="F68" s="60"/>
      <c r="G68" s="35" t="s">
        <v>76</v>
      </c>
      <c r="H68" s="81" t="s">
        <v>76</v>
      </c>
    </row>
    <row r="69" spans="1:8" ht="33" customHeight="1">
      <c r="A69" s="86" t="s">
        <v>90</v>
      </c>
      <c r="B69" s="87"/>
      <c r="C69" s="87"/>
      <c r="D69" s="87"/>
      <c r="E69" s="87"/>
      <c r="F69" s="87"/>
      <c r="G69" s="87"/>
      <c r="H69" s="88"/>
    </row>
    <row r="70" spans="1:8" ht="15" customHeight="1">
      <c r="A70" s="89" t="s">
        <v>32</v>
      </c>
      <c r="B70" s="90"/>
      <c r="C70" s="90"/>
      <c r="D70" s="90"/>
      <c r="E70" s="90"/>
      <c r="F70" s="90"/>
      <c r="G70" s="90"/>
      <c r="H70" s="91"/>
    </row>
    <row r="71" spans="1:8" ht="13.5" customHeight="1">
      <c r="A71" s="92"/>
      <c r="B71" s="93"/>
      <c r="C71" s="93"/>
      <c r="D71" s="93"/>
      <c r="E71" s="93"/>
      <c r="F71" s="93"/>
      <c r="G71" s="93"/>
      <c r="H71" s="94"/>
    </row>
    <row r="72" spans="1:8" ht="15">
      <c r="A72" s="98" t="s">
        <v>30</v>
      </c>
      <c r="B72" s="99"/>
      <c r="C72" s="99"/>
      <c r="D72" s="99"/>
      <c r="E72" s="99"/>
      <c r="F72" s="99"/>
      <c r="G72" s="99"/>
      <c r="H72" s="100"/>
    </row>
    <row r="73" spans="1:8" ht="15" customHeight="1">
      <c r="A73" s="118" t="s">
        <v>87</v>
      </c>
      <c r="B73" s="119"/>
      <c r="C73" s="119"/>
      <c r="D73" s="119"/>
      <c r="E73" s="119"/>
      <c r="F73" s="119"/>
      <c r="G73" s="119"/>
      <c r="H73" s="120"/>
    </row>
    <row r="74" spans="1:8" ht="31.5" customHeight="1">
      <c r="A74" s="121" t="s">
        <v>77</v>
      </c>
      <c r="B74" s="122"/>
      <c r="C74" s="122"/>
      <c r="D74" s="122"/>
      <c r="E74" s="122"/>
      <c r="F74" s="122"/>
      <c r="G74" s="122"/>
      <c r="H74" s="123"/>
    </row>
    <row r="75" spans="1:8" ht="15">
      <c r="A75" s="98" t="s">
        <v>88</v>
      </c>
      <c r="B75" s="99"/>
      <c r="C75" s="99"/>
      <c r="D75" s="99"/>
      <c r="E75" s="99"/>
      <c r="F75" s="99"/>
      <c r="G75" s="99"/>
      <c r="H75" s="100"/>
    </row>
    <row r="76" spans="1:8" ht="15">
      <c r="A76" s="98" t="s">
        <v>91</v>
      </c>
      <c r="B76" s="99"/>
      <c r="C76" s="99"/>
      <c r="D76" s="99"/>
      <c r="E76" s="99"/>
      <c r="F76" s="99"/>
      <c r="G76" s="99"/>
      <c r="H76" s="100"/>
    </row>
    <row r="77" spans="1:8" ht="15.75" customHeight="1" thickBot="1">
      <c r="A77" s="95" t="s">
        <v>89</v>
      </c>
      <c r="B77" s="96"/>
      <c r="C77" s="96"/>
      <c r="D77" s="96"/>
      <c r="E77" s="96"/>
      <c r="F77" s="96"/>
      <c r="G77" s="96"/>
      <c r="H77" s="97"/>
    </row>
    <row r="78" spans="1:8" ht="15">
      <c r="A78" s="117"/>
      <c r="B78" s="117"/>
      <c r="C78" s="117"/>
      <c r="D78" s="117"/>
      <c r="E78" s="117"/>
      <c r="F78" s="117"/>
      <c r="G78" s="117"/>
      <c r="H78" s="117"/>
    </row>
  </sheetData>
  <sheetProtection/>
  <mergeCells count="19">
    <mergeCell ref="A1:H1"/>
    <mergeCell ref="A2:H2"/>
    <mergeCell ref="A3:A4"/>
    <mergeCell ref="A63:E63"/>
    <mergeCell ref="A64:E64"/>
    <mergeCell ref="A78:H78"/>
    <mergeCell ref="A73:H73"/>
    <mergeCell ref="A74:H74"/>
    <mergeCell ref="A75:H75"/>
    <mergeCell ref="A76:H76"/>
    <mergeCell ref="A69:H69"/>
    <mergeCell ref="A70:H70"/>
    <mergeCell ref="A71:H71"/>
    <mergeCell ref="A77:H77"/>
    <mergeCell ref="A72:H72"/>
    <mergeCell ref="A65:E65"/>
    <mergeCell ref="A66:E66"/>
    <mergeCell ref="A67:E67"/>
    <mergeCell ref="A68:E68"/>
  </mergeCells>
  <printOptions/>
  <pageMargins left="0.48" right="0.3" top="0.68" bottom="0.75" header="0.3" footer="0.3"/>
  <pageSetup horizontalDpi="600" verticalDpi="600" orientation="portrait" paperSize="9" scale="85" r:id="rId1"/>
  <rowBreaks count="2" manualBreakCount="2">
    <brk id="36" max="6" man="1"/>
    <brk id="77" max="6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abhishek</dc:creator>
  <cp:keywords/>
  <dc:description/>
  <cp:lastModifiedBy>mukesh</cp:lastModifiedBy>
  <cp:lastPrinted>2017-09-12T07:16:12Z</cp:lastPrinted>
  <dcterms:created xsi:type="dcterms:W3CDTF">2010-08-10T12:32:36Z</dcterms:created>
  <dcterms:modified xsi:type="dcterms:W3CDTF">2017-09-27T09:39:59Z</dcterms:modified>
  <cp:category/>
  <cp:version/>
  <cp:contentType/>
  <cp:contentStatus/>
</cp:coreProperties>
</file>